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2195" activeTab="0"/>
  </bookViews>
  <sheets>
    <sheet name="arkusz kalkulacyjny" sheetId="1" r:id="rId1"/>
  </sheets>
  <definedNames>
    <definedName name="_xlnm.Print_Area" localSheetId="0">'arkusz kalkulacyjny'!$A$1:$H$41</definedName>
  </definedNames>
  <calcPr fullCalcOnLoad="1"/>
</workbook>
</file>

<file path=xl/sharedStrings.xml><?xml version="1.0" encoding="utf-8"?>
<sst xmlns="http://schemas.openxmlformats.org/spreadsheetml/2006/main" count="41" uniqueCount="15">
  <si>
    <t>..............................................</t>
  </si>
  <si>
    <t xml:space="preserve">       Nazwa wykonawcy</t>
  </si>
  <si>
    <t>Lp</t>
  </si>
  <si>
    <t>Okres odsetkowy</t>
  </si>
  <si>
    <t>Podstawa naliczenia odsetek</t>
  </si>
  <si>
    <t>Liczba dni</t>
  </si>
  <si>
    <t>Spłaty kapitału</t>
  </si>
  <si>
    <t>-</t>
  </si>
  <si>
    <t>STOPA PROCENTOWA [%]</t>
  </si>
  <si>
    <t>Spłata kapitału</t>
  </si>
  <si>
    <t>Marża banku - Mb [%]</t>
  </si>
  <si>
    <t>Odsetki za okres 
(w zł.)</t>
  </si>
  <si>
    <r>
      <rPr>
        <b/>
        <sz val="12"/>
        <color indexed="8"/>
        <rFont val="Calibri Light"/>
        <family val="2"/>
      </rPr>
      <t>(Stopa bazowa - Sb [%])</t>
    </r>
    <r>
      <rPr>
        <sz val="12"/>
        <color indexed="8"/>
        <rFont val="Calibri Light"/>
        <family val="2"/>
      </rPr>
      <t xml:space="preserve">
</t>
    </r>
    <r>
      <rPr>
        <sz val="9"/>
        <color indexed="8"/>
        <rFont val="Calibri Light"/>
        <family val="2"/>
      </rPr>
      <t>Oprocentowanie kredytu wg stawki WIBOR 3M z dnia 12.10.2023</t>
    </r>
  </si>
  <si>
    <r>
      <t xml:space="preserve">                                                           Załącznik nr 6a do SWZ                                   </t>
    </r>
    <r>
      <rPr>
        <sz val="14"/>
        <color indexed="8"/>
        <rFont val="Calibri Light"/>
        <family val="2"/>
      </rPr>
      <t>WRG.271.11.2023</t>
    </r>
    <r>
      <rPr>
        <b/>
        <sz val="14"/>
        <color indexed="8"/>
        <rFont val="Calibri Light"/>
        <family val="2"/>
      </rPr>
      <t xml:space="preserve">
</t>
    </r>
    <r>
      <rPr>
        <sz val="14"/>
        <color indexed="8"/>
        <rFont val="Calibri Light"/>
        <family val="2"/>
      </rPr>
      <t>ARKUSZ KALKULACYJNY</t>
    </r>
    <r>
      <rPr>
        <b/>
        <sz val="14"/>
        <color indexed="8"/>
        <rFont val="Calibri Light"/>
        <family val="2"/>
      </rPr>
      <t xml:space="preserve">
„Udzielenie i obsługa kredytu długoterminowego dla Miasta Radzyń Podlaski”
</t>
    </r>
  </si>
  <si>
    <t>Suma odsetek (w zł) / CENA OFERTOWA =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</si>
</sst>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?\ _z_ł_-;_-@_-"/>
    <numFmt numFmtId="172" formatCode="_-* #,##0.0000\ _z_ł_-;\-* #,##0.0000\ _z_ł_-;_-* &quot;-&quot;??\ _z_ł_-;_-@_-"/>
    <numFmt numFmtId="173" formatCode="d/mm/yyyy"/>
    <numFmt numFmtId="174" formatCode="#,##0.00\ &quot;zł&quot;"/>
    <numFmt numFmtId="175" formatCode="_-* #,##0.00\ [$zł-415]_-;\-* #,##0.00\ [$zł-415]_-;_-* &quot;-&quot;??\ [$zł-415]_-;_-@_-"/>
    <numFmt numFmtId="176" formatCode="#,##0.00\ [$zł-415];[Red]\-#,##0.00\ [$zł-415]"/>
    <numFmt numFmtId="177" formatCode="mmm/yyyy"/>
  </numFmts>
  <fonts count="5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sz val="9"/>
      <color indexed="8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2"/>
      <name val="Calibri Light"/>
      <family val="2"/>
    </font>
    <font>
      <b/>
      <sz val="14"/>
      <color indexed="8"/>
      <name val="Calibri Light"/>
      <family val="2"/>
    </font>
    <font>
      <sz val="14"/>
      <color indexed="8"/>
      <name val="Calibri Light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u val="single"/>
      <sz val="12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4"/>
      <color theme="1"/>
      <name val="Calibri Light"/>
      <family val="2"/>
    </font>
    <font>
      <u val="single"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14" fontId="51" fillId="0" borderId="0" xfId="0" applyNumberFormat="1" applyFont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/>
      <protection/>
    </xf>
    <xf numFmtId="173" fontId="5" fillId="0" borderId="13" xfId="0" applyNumberFormat="1" applyFont="1" applyFill="1" applyBorder="1" applyAlignment="1" applyProtection="1">
      <alignment horizontal="center" vertical="center"/>
      <protection/>
    </xf>
    <xf numFmtId="14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74" fontId="51" fillId="0" borderId="13" xfId="0" applyNumberFormat="1" applyFont="1" applyFill="1" applyBorder="1" applyAlignment="1" applyProtection="1">
      <alignment horizontal="right" vertical="center"/>
      <protection/>
    </xf>
    <xf numFmtId="175" fontId="5" fillId="0" borderId="13" xfId="60" applyNumberFormat="1" applyFont="1" applyFill="1" applyBorder="1" applyAlignment="1" applyProtection="1">
      <alignment/>
      <protection/>
    </xf>
    <xf numFmtId="1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4" fontId="5" fillId="0" borderId="15" xfId="0" applyNumberFormat="1" applyFont="1" applyFill="1" applyBorder="1" applyAlignment="1" applyProtection="1">
      <alignment horizontal="center" vertical="center"/>
      <protection/>
    </xf>
    <xf numFmtId="174" fontId="51" fillId="0" borderId="15" xfId="0" applyNumberFormat="1" applyFont="1" applyFill="1" applyBorder="1" applyAlignment="1" applyProtection="1">
      <alignment horizontal="right"/>
      <protection/>
    </xf>
    <xf numFmtId="175" fontId="5" fillId="0" borderId="15" xfId="60" applyNumberFormat="1" applyFont="1" applyFill="1" applyBorder="1" applyAlignment="1" applyProtection="1">
      <alignment/>
      <protection/>
    </xf>
    <xf numFmtId="176" fontId="5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 wrapText="1"/>
      <protection/>
    </xf>
    <xf numFmtId="176" fontId="7" fillId="33" borderId="17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/>
      <protection/>
    </xf>
    <xf numFmtId="174" fontId="51" fillId="0" borderId="20" xfId="0" applyNumberFormat="1" applyFont="1" applyFill="1" applyBorder="1" applyAlignment="1" applyProtection="1">
      <alignment horizontal="right"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4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14" fontId="5" fillId="0" borderId="19" xfId="0" applyNumberFormat="1" applyFont="1" applyFill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/>
      <protection/>
    </xf>
    <xf numFmtId="0" fontId="52" fillId="0" borderId="23" xfId="0" applyFont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wrapText="1"/>
      <protection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56" fillId="0" borderId="30" xfId="0" applyFont="1" applyBorder="1" applyAlignment="1" applyProtection="1">
      <alignment horizontal="left" vertical="center" wrapText="1"/>
      <protection/>
    </xf>
    <xf numFmtId="0" fontId="56" fillId="0" borderId="19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56" fillId="0" borderId="32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85" zoomScaleNormal="85" zoomScaleSheetLayoutView="100" workbookViewId="0" topLeftCell="A1">
      <selection activeCell="J50" sqref="J50"/>
    </sheetView>
  </sheetViews>
  <sheetFormatPr defaultColWidth="8.796875" defaultRowHeight="14.25"/>
  <cols>
    <col min="1" max="1" width="10.69921875" style="1" customWidth="1"/>
    <col min="2" max="2" width="13.09765625" style="1" customWidth="1"/>
    <col min="3" max="3" width="3.8984375" style="1" customWidth="1"/>
    <col min="4" max="4" width="13.09765625" style="4" customWidth="1"/>
    <col min="5" max="5" width="13.3984375" style="4" customWidth="1"/>
    <col min="6" max="6" width="22.19921875" style="1" customWidth="1"/>
    <col min="7" max="7" width="25.19921875" style="1" customWidth="1"/>
    <col min="8" max="8" width="20.3984375" style="1" bestFit="1" customWidth="1"/>
    <col min="9" max="9" width="9.8984375" style="1" bestFit="1" customWidth="1"/>
    <col min="10" max="16384" width="9" style="1" customWidth="1"/>
  </cols>
  <sheetData>
    <row r="1" spans="1:8" ht="15.75">
      <c r="A1" s="34"/>
      <c r="B1" s="34"/>
      <c r="C1" s="34"/>
      <c r="D1" s="34"/>
      <c r="E1" s="34"/>
      <c r="F1" s="34"/>
      <c r="G1" s="34"/>
      <c r="H1" s="34"/>
    </row>
    <row r="2" spans="1:8" ht="96.75" customHeight="1">
      <c r="A2" s="33" t="s">
        <v>13</v>
      </c>
      <c r="B2" s="33"/>
      <c r="C2" s="33"/>
      <c r="D2" s="33"/>
      <c r="E2" s="33"/>
      <c r="F2" s="33"/>
      <c r="G2" s="33"/>
      <c r="H2" s="33"/>
    </row>
    <row r="3" spans="1:5" ht="57.75" customHeight="1">
      <c r="A3" s="35" t="s">
        <v>0</v>
      </c>
      <c r="B3" s="35"/>
      <c r="C3" s="35"/>
      <c r="D3" s="35"/>
      <c r="E3" s="35"/>
    </row>
    <row r="4" spans="1:5" ht="15.75">
      <c r="A4" s="35" t="s">
        <v>1</v>
      </c>
      <c r="B4" s="35"/>
      <c r="C4" s="35"/>
      <c r="D4" s="35"/>
      <c r="E4" s="35"/>
    </row>
    <row r="5" spans="1:7" ht="9" customHeight="1" thickBot="1">
      <c r="A5" s="46"/>
      <c r="B5" s="46"/>
      <c r="C5" s="46"/>
      <c r="D5" s="46"/>
      <c r="E5" s="46"/>
      <c r="F5" s="46"/>
      <c r="G5" s="46"/>
    </row>
    <row r="6" spans="1:7" ht="36" customHeight="1">
      <c r="A6" s="2"/>
      <c r="B6" s="44" t="s">
        <v>12</v>
      </c>
      <c r="C6" s="45"/>
      <c r="D6" s="45"/>
      <c r="E6" s="45"/>
      <c r="F6" s="6">
        <v>5.7</v>
      </c>
      <c r="G6" s="2"/>
    </row>
    <row r="7" spans="1:7" ht="22.5" customHeight="1">
      <c r="A7" s="2"/>
      <c r="B7" s="42" t="s">
        <v>10</v>
      </c>
      <c r="C7" s="43"/>
      <c r="D7" s="43"/>
      <c r="E7" s="43"/>
      <c r="F7" s="3">
        <v>0</v>
      </c>
      <c r="G7" s="2"/>
    </row>
    <row r="8" spans="1:7" ht="18.75" customHeight="1" thickBot="1">
      <c r="A8" s="2"/>
      <c r="B8" s="28" t="s">
        <v>8</v>
      </c>
      <c r="C8" s="29"/>
      <c r="D8" s="29"/>
      <c r="E8" s="29"/>
      <c r="F8" s="7">
        <f>SUM(F6:F7)</f>
        <v>5.7</v>
      </c>
      <c r="G8" s="2"/>
    </row>
    <row r="9" spans="1:7" ht="18" customHeight="1" thickBot="1">
      <c r="A9" s="2"/>
      <c r="B9" s="2"/>
      <c r="C9" s="2"/>
      <c r="D9" s="2"/>
      <c r="E9" s="2"/>
      <c r="F9" s="2"/>
      <c r="G9" s="2"/>
    </row>
    <row r="10" spans="1:8" ht="18" customHeight="1">
      <c r="A10" s="47" t="s">
        <v>2</v>
      </c>
      <c r="B10" s="38" t="s">
        <v>3</v>
      </c>
      <c r="C10" s="38"/>
      <c r="D10" s="38"/>
      <c r="E10" s="30" t="s">
        <v>5</v>
      </c>
      <c r="F10" s="30" t="s">
        <v>6</v>
      </c>
      <c r="G10" s="40" t="s">
        <v>4</v>
      </c>
      <c r="H10" s="36" t="s">
        <v>11</v>
      </c>
    </row>
    <row r="11" spans="1:8" ht="18" customHeight="1" thickBot="1">
      <c r="A11" s="48"/>
      <c r="B11" s="39"/>
      <c r="C11" s="39"/>
      <c r="D11" s="39"/>
      <c r="E11" s="31"/>
      <c r="F11" s="31"/>
      <c r="G11" s="41"/>
      <c r="H11" s="37"/>
    </row>
    <row r="12" spans="1:8" ht="18" customHeight="1">
      <c r="A12" s="14">
        <v>1</v>
      </c>
      <c r="B12" s="15">
        <v>45275</v>
      </c>
      <c r="C12" s="14" t="s">
        <v>7</v>
      </c>
      <c r="D12" s="15">
        <v>45382</v>
      </c>
      <c r="E12" s="14">
        <f>D12-B12+1</f>
        <v>108</v>
      </c>
      <c r="F12" s="16">
        <v>10000</v>
      </c>
      <c r="G12" s="17">
        <v>4860000</v>
      </c>
      <c r="H12" s="18">
        <f>IF(F7&gt;0,ROUND(G12*(F$8/100)/365*(E12),2),0)</f>
        <v>0</v>
      </c>
    </row>
    <row r="13" spans="1:8" ht="18" customHeight="1">
      <c r="A13" s="14">
        <f>A12+1</f>
        <v>2</v>
      </c>
      <c r="B13" s="15">
        <v>45383</v>
      </c>
      <c r="C13" s="14" t="s">
        <v>7</v>
      </c>
      <c r="D13" s="15">
        <v>45473</v>
      </c>
      <c r="E13" s="14">
        <f>D13-B13+1</f>
        <v>91</v>
      </c>
      <c r="F13" s="16">
        <v>10000</v>
      </c>
      <c r="G13" s="12">
        <f>G12-F12</f>
        <v>4850000</v>
      </c>
      <c r="H13" s="18">
        <f aca="true" t="shared" si="0" ref="H13:H38">IF(F$7&gt;0,ROUND(G13*(F$8/100)/365*(E13),2),0)</f>
        <v>0</v>
      </c>
    </row>
    <row r="14" spans="1:8" ht="18" customHeight="1">
      <c r="A14" s="14">
        <f aca="true" t="shared" si="1" ref="A14:A38">A13+1</f>
        <v>3</v>
      </c>
      <c r="B14" s="15">
        <v>45474</v>
      </c>
      <c r="C14" s="14" t="s">
        <v>7</v>
      </c>
      <c r="D14" s="15">
        <v>45565</v>
      </c>
      <c r="E14" s="14">
        <f aca="true" t="shared" si="2" ref="E14:E38">D14-B14+1</f>
        <v>92</v>
      </c>
      <c r="F14" s="16">
        <v>10000</v>
      </c>
      <c r="G14" s="12">
        <f aca="true" t="shared" si="3" ref="G14:G38">G13-F13</f>
        <v>4840000</v>
      </c>
      <c r="H14" s="18">
        <f t="shared" si="0"/>
        <v>0</v>
      </c>
    </row>
    <row r="15" spans="1:8" ht="18" customHeight="1">
      <c r="A15" s="14">
        <f t="shared" si="1"/>
        <v>4</v>
      </c>
      <c r="B15" s="15">
        <v>45566</v>
      </c>
      <c r="C15" s="14" t="s">
        <v>7</v>
      </c>
      <c r="D15" s="15">
        <v>45657</v>
      </c>
      <c r="E15" s="14">
        <f t="shared" si="2"/>
        <v>92</v>
      </c>
      <c r="F15" s="16">
        <v>10000</v>
      </c>
      <c r="G15" s="12">
        <f t="shared" si="3"/>
        <v>4830000</v>
      </c>
      <c r="H15" s="18">
        <f t="shared" si="0"/>
        <v>0</v>
      </c>
    </row>
    <row r="16" spans="1:8" ht="18" customHeight="1">
      <c r="A16" s="14">
        <f t="shared" si="1"/>
        <v>5</v>
      </c>
      <c r="B16" s="15">
        <v>45658</v>
      </c>
      <c r="C16" s="14" t="s">
        <v>7</v>
      </c>
      <c r="D16" s="15">
        <v>45747</v>
      </c>
      <c r="E16" s="14">
        <f t="shared" si="2"/>
        <v>90</v>
      </c>
      <c r="F16" s="16">
        <v>10000</v>
      </c>
      <c r="G16" s="12">
        <f t="shared" si="3"/>
        <v>4820000</v>
      </c>
      <c r="H16" s="18">
        <f t="shared" si="0"/>
        <v>0</v>
      </c>
    </row>
    <row r="17" spans="1:8" ht="18" customHeight="1">
      <c r="A17" s="14">
        <f t="shared" si="1"/>
        <v>6</v>
      </c>
      <c r="B17" s="15">
        <v>45748</v>
      </c>
      <c r="C17" s="14" t="s">
        <v>7</v>
      </c>
      <c r="D17" s="15">
        <v>45838</v>
      </c>
      <c r="E17" s="14">
        <f t="shared" si="2"/>
        <v>91</v>
      </c>
      <c r="F17" s="16">
        <v>10000</v>
      </c>
      <c r="G17" s="12">
        <f t="shared" si="3"/>
        <v>4810000</v>
      </c>
      <c r="H17" s="18">
        <f t="shared" si="0"/>
        <v>0</v>
      </c>
    </row>
    <row r="18" spans="1:8" ht="18" customHeight="1">
      <c r="A18" s="14">
        <f t="shared" si="1"/>
        <v>7</v>
      </c>
      <c r="B18" s="15">
        <v>45839</v>
      </c>
      <c r="C18" s="14" t="s">
        <v>7</v>
      </c>
      <c r="D18" s="15">
        <v>45930</v>
      </c>
      <c r="E18" s="14">
        <f t="shared" si="2"/>
        <v>92</v>
      </c>
      <c r="F18" s="16">
        <v>10000</v>
      </c>
      <c r="G18" s="12">
        <f t="shared" si="3"/>
        <v>4800000</v>
      </c>
      <c r="H18" s="18">
        <f t="shared" si="0"/>
        <v>0</v>
      </c>
    </row>
    <row r="19" spans="1:8" ht="18" customHeight="1">
      <c r="A19" s="14">
        <f t="shared" si="1"/>
        <v>8</v>
      </c>
      <c r="B19" s="15">
        <v>45931</v>
      </c>
      <c r="C19" s="14" t="s">
        <v>7</v>
      </c>
      <c r="D19" s="15">
        <v>46022</v>
      </c>
      <c r="E19" s="14">
        <f t="shared" si="2"/>
        <v>92</v>
      </c>
      <c r="F19" s="16">
        <v>10000</v>
      </c>
      <c r="G19" s="12">
        <f t="shared" si="3"/>
        <v>4790000</v>
      </c>
      <c r="H19" s="18">
        <f t="shared" si="0"/>
        <v>0</v>
      </c>
    </row>
    <row r="20" spans="1:8" ht="18" customHeight="1">
      <c r="A20" s="14">
        <f t="shared" si="1"/>
        <v>9</v>
      </c>
      <c r="B20" s="15">
        <v>46023</v>
      </c>
      <c r="C20" s="14" t="s">
        <v>7</v>
      </c>
      <c r="D20" s="15">
        <v>46112</v>
      </c>
      <c r="E20" s="14">
        <f t="shared" si="2"/>
        <v>90</v>
      </c>
      <c r="F20" s="16">
        <v>100000</v>
      </c>
      <c r="G20" s="12">
        <f t="shared" si="3"/>
        <v>4780000</v>
      </c>
      <c r="H20" s="18">
        <f t="shared" si="0"/>
        <v>0</v>
      </c>
    </row>
    <row r="21" spans="1:8" ht="18" customHeight="1">
      <c r="A21" s="14">
        <f t="shared" si="1"/>
        <v>10</v>
      </c>
      <c r="B21" s="15">
        <v>46113</v>
      </c>
      <c r="C21" s="14" t="s">
        <v>7</v>
      </c>
      <c r="D21" s="15">
        <v>46203</v>
      </c>
      <c r="E21" s="14">
        <f t="shared" si="2"/>
        <v>91</v>
      </c>
      <c r="F21" s="16">
        <v>100000</v>
      </c>
      <c r="G21" s="12">
        <f t="shared" si="3"/>
        <v>4680000</v>
      </c>
      <c r="H21" s="18">
        <f t="shared" si="0"/>
        <v>0</v>
      </c>
    </row>
    <row r="22" spans="1:8" ht="18" customHeight="1">
      <c r="A22" s="14">
        <f t="shared" si="1"/>
        <v>11</v>
      </c>
      <c r="B22" s="15">
        <v>46204</v>
      </c>
      <c r="C22" s="14" t="s">
        <v>7</v>
      </c>
      <c r="D22" s="15">
        <v>46295</v>
      </c>
      <c r="E22" s="14">
        <f t="shared" si="2"/>
        <v>92</v>
      </c>
      <c r="F22" s="16">
        <v>100000</v>
      </c>
      <c r="G22" s="12">
        <f t="shared" si="3"/>
        <v>4580000</v>
      </c>
      <c r="H22" s="18">
        <f t="shared" si="0"/>
        <v>0</v>
      </c>
    </row>
    <row r="23" spans="1:8" ht="18" customHeight="1">
      <c r="A23" s="14">
        <f t="shared" si="1"/>
        <v>12</v>
      </c>
      <c r="B23" s="15">
        <v>46296</v>
      </c>
      <c r="C23" s="14" t="s">
        <v>7</v>
      </c>
      <c r="D23" s="15">
        <v>46387</v>
      </c>
      <c r="E23" s="14">
        <f t="shared" si="2"/>
        <v>92</v>
      </c>
      <c r="F23" s="16">
        <v>100000</v>
      </c>
      <c r="G23" s="12">
        <f t="shared" si="3"/>
        <v>4480000</v>
      </c>
      <c r="H23" s="18">
        <f t="shared" si="0"/>
        <v>0</v>
      </c>
    </row>
    <row r="24" spans="1:8" ht="18" customHeight="1">
      <c r="A24" s="14">
        <f t="shared" si="1"/>
        <v>13</v>
      </c>
      <c r="B24" s="15">
        <v>46388</v>
      </c>
      <c r="C24" s="14" t="s">
        <v>7</v>
      </c>
      <c r="D24" s="15">
        <v>46477</v>
      </c>
      <c r="E24" s="14">
        <f t="shared" si="2"/>
        <v>90</v>
      </c>
      <c r="F24" s="16">
        <v>300000</v>
      </c>
      <c r="G24" s="12">
        <f t="shared" si="3"/>
        <v>4380000</v>
      </c>
      <c r="H24" s="18">
        <f t="shared" si="0"/>
        <v>0</v>
      </c>
    </row>
    <row r="25" spans="1:8" ht="18" customHeight="1">
      <c r="A25" s="14">
        <f t="shared" si="1"/>
        <v>14</v>
      </c>
      <c r="B25" s="15">
        <v>46478</v>
      </c>
      <c r="C25" s="14" t="s">
        <v>7</v>
      </c>
      <c r="D25" s="15">
        <v>46568</v>
      </c>
      <c r="E25" s="14">
        <f t="shared" si="2"/>
        <v>91</v>
      </c>
      <c r="F25" s="16">
        <v>300000</v>
      </c>
      <c r="G25" s="12">
        <f t="shared" si="3"/>
        <v>4080000</v>
      </c>
      <c r="H25" s="18">
        <f t="shared" si="0"/>
        <v>0</v>
      </c>
    </row>
    <row r="26" spans="1:8" ht="18" customHeight="1">
      <c r="A26" s="14">
        <f t="shared" si="1"/>
        <v>15</v>
      </c>
      <c r="B26" s="15">
        <v>46569</v>
      </c>
      <c r="C26" s="14" t="s">
        <v>7</v>
      </c>
      <c r="D26" s="15">
        <v>46660</v>
      </c>
      <c r="E26" s="14">
        <f t="shared" si="2"/>
        <v>92</v>
      </c>
      <c r="F26" s="16">
        <v>300000</v>
      </c>
      <c r="G26" s="12">
        <f t="shared" si="3"/>
        <v>3780000</v>
      </c>
      <c r="H26" s="18">
        <f t="shared" si="0"/>
        <v>0</v>
      </c>
    </row>
    <row r="27" spans="1:8" ht="18" customHeight="1">
      <c r="A27" s="14">
        <f t="shared" si="1"/>
        <v>16</v>
      </c>
      <c r="B27" s="15">
        <v>46661</v>
      </c>
      <c r="C27" s="14" t="s">
        <v>7</v>
      </c>
      <c r="D27" s="9">
        <v>46752</v>
      </c>
      <c r="E27" s="14">
        <f t="shared" si="2"/>
        <v>92</v>
      </c>
      <c r="F27" s="11">
        <v>300000</v>
      </c>
      <c r="G27" s="12">
        <f t="shared" si="3"/>
        <v>3480000</v>
      </c>
      <c r="H27" s="18">
        <f t="shared" si="0"/>
        <v>0</v>
      </c>
    </row>
    <row r="28" spans="1:8" ht="18" customHeight="1">
      <c r="A28" s="14">
        <f t="shared" si="1"/>
        <v>17</v>
      </c>
      <c r="B28" s="15">
        <v>46753</v>
      </c>
      <c r="C28" s="14" t="s">
        <v>7</v>
      </c>
      <c r="D28" s="9">
        <v>46843</v>
      </c>
      <c r="E28" s="14">
        <f t="shared" si="2"/>
        <v>91</v>
      </c>
      <c r="F28" s="11">
        <v>300000</v>
      </c>
      <c r="G28" s="12">
        <f t="shared" si="3"/>
        <v>3180000</v>
      </c>
      <c r="H28" s="18">
        <f t="shared" si="0"/>
        <v>0</v>
      </c>
    </row>
    <row r="29" spans="1:8" ht="18" customHeight="1">
      <c r="A29" s="14">
        <f t="shared" si="1"/>
        <v>18</v>
      </c>
      <c r="B29" s="15">
        <v>46844</v>
      </c>
      <c r="C29" s="14" t="s">
        <v>7</v>
      </c>
      <c r="D29" s="9">
        <v>46934</v>
      </c>
      <c r="E29" s="14">
        <f t="shared" si="2"/>
        <v>91</v>
      </c>
      <c r="F29" s="11">
        <v>300000</v>
      </c>
      <c r="G29" s="12">
        <f t="shared" si="3"/>
        <v>2880000</v>
      </c>
      <c r="H29" s="18">
        <f t="shared" si="0"/>
        <v>0</v>
      </c>
    </row>
    <row r="30" spans="1:8" ht="18" customHeight="1">
      <c r="A30" s="14">
        <f t="shared" si="1"/>
        <v>19</v>
      </c>
      <c r="B30" s="15">
        <v>46935</v>
      </c>
      <c r="C30" s="10" t="s">
        <v>7</v>
      </c>
      <c r="D30" s="9">
        <v>47026</v>
      </c>
      <c r="E30" s="14">
        <f t="shared" si="2"/>
        <v>92</v>
      </c>
      <c r="F30" s="11">
        <v>300000</v>
      </c>
      <c r="G30" s="12">
        <f t="shared" si="3"/>
        <v>2580000</v>
      </c>
      <c r="H30" s="18">
        <f t="shared" si="0"/>
        <v>0</v>
      </c>
    </row>
    <row r="31" spans="1:8" ht="18" customHeight="1">
      <c r="A31" s="14">
        <f t="shared" si="1"/>
        <v>20</v>
      </c>
      <c r="B31" s="15">
        <v>47027</v>
      </c>
      <c r="C31" s="8" t="s">
        <v>7</v>
      </c>
      <c r="D31" s="9">
        <v>47118</v>
      </c>
      <c r="E31" s="14">
        <f t="shared" si="2"/>
        <v>92</v>
      </c>
      <c r="F31" s="11">
        <v>300000</v>
      </c>
      <c r="G31" s="12">
        <f t="shared" si="3"/>
        <v>2280000</v>
      </c>
      <c r="H31" s="18">
        <f t="shared" si="0"/>
        <v>0</v>
      </c>
    </row>
    <row r="32" spans="1:8" ht="18" customHeight="1">
      <c r="A32" s="14">
        <f t="shared" si="1"/>
        <v>21</v>
      </c>
      <c r="B32" s="15">
        <v>47119</v>
      </c>
      <c r="C32" s="10" t="s">
        <v>7</v>
      </c>
      <c r="D32" s="9">
        <v>47208</v>
      </c>
      <c r="E32" s="14">
        <f t="shared" si="2"/>
        <v>90</v>
      </c>
      <c r="F32" s="11">
        <v>300000</v>
      </c>
      <c r="G32" s="12">
        <f t="shared" si="3"/>
        <v>1980000</v>
      </c>
      <c r="H32" s="18">
        <f t="shared" si="0"/>
        <v>0</v>
      </c>
    </row>
    <row r="33" spans="1:8" ht="18" customHeight="1">
      <c r="A33" s="14">
        <f t="shared" si="1"/>
        <v>22</v>
      </c>
      <c r="B33" s="15">
        <v>47209</v>
      </c>
      <c r="C33" s="8" t="s">
        <v>7</v>
      </c>
      <c r="D33" s="9">
        <v>47299</v>
      </c>
      <c r="E33" s="14">
        <f t="shared" si="2"/>
        <v>91</v>
      </c>
      <c r="F33" s="11">
        <v>300000</v>
      </c>
      <c r="G33" s="12">
        <f t="shared" si="3"/>
        <v>1680000</v>
      </c>
      <c r="H33" s="18">
        <f t="shared" si="0"/>
        <v>0</v>
      </c>
    </row>
    <row r="34" spans="1:8" ht="18" customHeight="1">
      <c r="A34" s="14">
        <f t="shared" si="1"/>
        <v>23</v>
      </c>
      <c r="B34" s="15">
        <v>47300</v>
      </c>
      <c r="C34" s="10" t="s">
        <v>7</v>
      </c>
      <c r="D34" s="9">
        <v>47391</v>
      </c>
      <c r="E34" s="14">
        <f t="shared" si="2"/>
        <v>92</v>
      </c>
      <c r="F34" s="11">
        <v>300000</v>
      </c>
      <c r="G34" s="12">
        <f t="shared" si="3"/>
        <v>1380000</v>
      </c>
      <c r="H34" s="18">
        <f t="shared" si="0"/>
        <v>0</v>
      </c>
    </row>
    <row r="35" spans="1:8" ht="18" customHeight="1">
      <c r="A35" s="14">
        <f t="shared" si="1"/>
        <v>24</v>
      </c>
      <c r="B35" s="15">
        <v>47392</v>
      </c>
      <c r="C35" s="8" t="s">
        <v>7</v>
      </c>
      <c r="D35" s="9">
        <v>47483</v>
      </c>
      <c r="E35" s="14">
        <f t="shared" si="2"/>
        <v>92</v>
      </c>
      <c r="F35" s="11">
        <v>300000</v>
      </c>
      <c r="G35" s="12">
        <f t="shared" si="3"/>
        <v>1080000</v>
      </c>
      <c r="H35" s="18">
        <f t="shared" si="0"/>
        <v>0</v>
      </c>
    </row>
    <row r="36" spans="1:8" ht="18" customHeight="1">
      <c r="A36" s="14">
        <f t="shared" si="1"/>
        <v>25</v>
      </c>
      <c r="B36" s="15">
        <v>47484</v>
      </c>
      <c r="C36" s="14" t="s">
        <v>7</v>
      </c>
      <c r="D36" s="9">
        <v>47573</v>
      </c>
      <c r="E36" s="14">
        <f t="shared" si="2"/>
        <v>90</v>
      </c>
      <c r="F36" s="11">
        <v>300000</v>
      </c>
      <c r="G36" s="12">
        <f t="shared" si="3"/>
        <v>780000</v>
      </c>
      <c r="H36" s="18">
        <f t="shared" si="0"/>
        <v>0</v>
      </c>
    </row>
    <row r="37" spans="1:8" ht="18" customHeight="1">
      <c r="A37" s="21">
        <f t="shared" si="1"/>
        <v>26</v>
      </c>
      <c r="B37" s="25">
        <v>47574</v>
      </c>
      <c r="C37" s="21" t="s">
        <v>7</v>
      </c>
      <c r="D37" s="13">
        <v>47664</v>
      </c>
      <c r="E37" s="14">
        <f t="shared" si="2"/>
        <v>91</v>
      </c>
      <c r="F37" s="11">
        <v>300000</v>
      </c>
      <c r="G37" s="12">
        <f t="shared" si="3"/>
        <v>480000</v>
      </c>
      <c r="H37" s="18">
        <f t="shared" si="0"/>
        <v>0</v>
      </c>
    </row>
    <row r="38" spans="1:8" ht="18" customHeight="1" thickBot="1">
      <c r="A38" s="26">
        <f t="shared" si="1"/>
        <v>27</v>
      </c>
      <c r="B38" s="27">
        <v>47665</v>
      </c>
      <c r="C38" s="26" t="s">
        <v>7</v>
      </c>
      <c r="D38" s="27">
        <v>47756</v>
      </c>
      <c r="E38" s="14">
        <f t="shared" si="2"/>
        <v>92</v>
      </c>
      <c r="F38" s="23">
        <v>180000</v>
      </c>
      <c r="G38" s="12">
        <f t="shared" si="3"/>
        <v>180000</v>
      </c>
      <c r="H38" s="18">
        <f t="shared" si="0"/>
        <v>0</v>
      </c>
    </row>
    <row r="39" spans="1:8" ht="36.75" customHeight="1" thickBot="1">
      <c r="A39" s="22"/>
      <c r="B39" s="32" t="s">
        <v>9</v>
      </c>
      <c r="C39" s="32"/>
      <c r="D39" s="32"/>
      <c r="E39" s="32"/>
      <c r="F39" s="24">
        <f>SUM(F12:F38)</f>
        <v>4860000</v>
      </c>
      <c r="G39" s="19" t="s">
        <v>14</v>
      </c>
      <c r="H39" s="20">
        <f>SUM(H12:H38)</f>
        <v>0</v>
      </c>
    </row>
    <row r="40" ht="18" customHeight="1"/>
    <row r="41" ht="18" customHeight="1">
      <c r="D41" s="5"/>
    </row>
    <row r="42" ht="15">
      <c r="D42" s="5"/>
    </row>
  </sheetData>
  <sheetProtection/>
  <mergeCells count="15">
    <mergeCell ref="G10:G11"/>
    <mergeCell ref="B7:E7"/>
    <mergeCell ref="B6:E6"/>
    <mergeCell ref="A5:G5"/>
    <mergeCell ref="A10:A11"/>
    <mergeCell ref="B8:E8"/>
    <mergeCell ref="E10:E11"/>
    <mergeCell ref="B39:E39"/>
    <mergeCell ref="F10:F11"/>
    <mergeCell ref="A2:H2"/>
    <mergeCell ref="A1:H1"/>
    <mergeCell ref="A3:E3"/>
    <mergeCell ref="A4:E4"/>
    <mergeCell ref="H10:H11"/>
    <mergeCell ref="B10:D11"/>
  </mergeCells>
  <printOptions horizontalCentered="1"/>
  <pageMargins left="0.984251968503937" right="0.984251968503937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Bracha</cp:lastModifiedBy>
  <cp:lastPrinted>2023-10-26T07:17:23Z</cp:lastPrinted>
  <dcterms:created xsi:type="dcterms:W3CDTF">2011-10-14T12:09:08Z</dcterms:created>
  <dcterms:modified xsi:type="dcterms:W3CDTF">2023-11-02T11:36:55Z</dcterms:modified>
  <cp:category/>
  <cp:version/>
  <cp:contentType/>
  <cp:contentStatus/>
</cp:coreProperties>
</file>